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8" i="1" l="1"/>
  <c r="C8" i="1"/>
  <c r="D8" i="1" s="1"/>
  <c r="E8" i="1" l="1"/>
  <c r="F8" i="1"/>
  <c r="J8" i="1"/>
  <c r="I8" i="1"/>
  <c r="H8" i="1"/>
  <c r="K8" i="1" l="1"/>
  <c r="T8" i="1" s="1"/>
</calcChain>
</file>

<file path=xl/sharedStrings.xml><?xml version="1.0" encoding="utf-8"?>
<sst xmlns="http://schemas.openxmlformats.org/spreadsheetml/2006/main" count="23" uniqueCount="23">
  <si>
    <t xml:space="preserve">Сводная информация по открытым бюджетам  за 26.10. 2022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</si>
  <si>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</si>
  <si>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</si>
  <si>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</si>
  <si>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</si>
  <si>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</si>
  <si>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</si>
  <si>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мебель</t>
  </si>
  <si>
    <t>кабинеты</t>
  </si>
  <si>
    <t>турникет</t>
  </si>
  <si>
    <t xml:space="preserve">тыс.тенге </t>
  </si>
  <si>
    <t>в месяц  МБ+РБ</t>
  </si>
  <si>
    <t xml:space="preserve">з/пл  </t>
  </si>
  <si>
    <t>налоги</t>
  </si>
  <si>
    <t>Коомунальные расходы</t>
  </si>
  <si>
    <t>ГСМ /144</t>
  </si>
  <si>
    <t xml:space="preserve">Общие затраты школ  за год </t>
  </si>
  <si>
    <t>111  год</t>
  </si>
  <si>
    <t>уголь</t>
  </si>
  <si>
    <t>эл/энергия год</t>
  </si>
  <si>
    <t>услуги связи год/152</t>
  </si>
  <si>
    <t>вода канализ</t>
  </si>
  <si>
    <t>Красиловская 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</si>
</sst>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/>
    <xf numFmtId="16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0" fontId="4" fillId="0" borderId="0" xfId="0" applyFont="1"/>
    <xf numFmtId="164" fontId="4" fillId="0" borderId="0" xfId="0" applyNumberFormat="1" applyFon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3" fontId="4" fillId="3" borderId="0" xfId="0" applyNumberFormat="1" applyFont="1" applyFill="1" applyAlignment="1">
      <alignment horizontal="center"/>
    </xf>
    <xf numFmtId="164" fontId="11" fillId="0" borderId="0" xfId="0" applyNumberFormat="1" applyFont="1"/>
    <xf numFmtId="3" fontId="11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48;&#1089;&#1087;&#1088;&#1072;&#1074;&#1083;&#1077;&#1085;%2001.09.%20%2028.06.2022&#1075;%20&#1058;&#1040;&#1056;&#1048;&#1060;&#1048;&#1050;&#1040;&#1062;/&#1064;&#1058;&#1040;&#1058;&#1053;&#1054;&#1045;%20&#1096;&#1082;&#1086;&#1083;&#1099;%20%20&#1089;%20&#1082;&#1086;&#1095;&#1077;&#1075;&#1072;&#1088;&#1072;&#1084;&#1080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60">
          <cell r="J60">
            <v>1565619.1166996141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01.11 Приречное 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  <sheetName val="Инклюз"/>
      <sheetName val="кочега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L7">
            <v>134930.70558660934</v>
          </cell>
        </row>
        <row r="61">
          <cell r="L61">
            <v>18784.413722239293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K16" sqref="K16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50" hidden="1" customWidth="1"/>
    <col min="4" max="4" width="12.7109375" style="50" hidden="1" customWidth="1"/>
    <col min="5" max="5" width="10.5703125" style="50" hidden="1" customWidth="1"/>
    <col min="6" max="6" width="11.42578125" style="50" hidden="1" customWidth="1"/>
    <col min="7" max="7" width="20.5703125" style="51" customWidth="1"/>
    <col min="8" max="8" width="13.7109375" style="51" customWidth="1"/>
    <col min="9" max="9" width="13.140625" style="51" customWidth="1"/>
    <col min="10" max="11" width="14.42578125" style="51" customWidth="1"/>
    <col min="12" max="12" width="18.42578125" style="51" customWidth="1"/>
    <col min="13" max="13" width="12.140625" style="54" customWidth="1"/>
    <col min="14" max="15" width="12.28515625" style="53" customWidth="1"/>
    <col min="16" max="16" width="12.5703125" style="53" customWidth="1"/>
    <col min="17" max="17" width="8.7109375" style="53" customWidth="1"/>
    <col min="18" max="19" width="10.7109375" style="53" customWidth="1"/>
    <col min="20" max="20" width="17.85546875" style="5" customWidth="1"/>
    <col min="23" max="23" width="17.42578125" customWidth="1"/>
  </cols>
  <sheetData>
    <row r="1" spans="1:20" ht="20.25" x14ac:dyDescent="0.3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2"/>
      <c r="L1" s="3"/>
      <c r="M1" s="4"/>
      <c r="N1" s="2"/>
      <c r="O1" s="2"/>
      <c r="P1" s="2"/>
      <c r="Q1" s="2"/>
      <c r="R1" s="2"/>
      <c r="S1" s="2"/>
    </row>
    <row r="2" spans="1:20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">
        <v>44562</v>
      </c>
      <c r="Q2" s="7"/>
      <c r="R2" s="7"/>
      <c r="S2" s="7"/>
      <c r="T2" s="8"/>
    </row>
    <row r="3" spans="1:2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67" t="s">
        <v>4</v>
      </c>
      <c r="I3" s="68"/>
      <c r="J3" s="69"/>
      <c r="K3" s="68" t="s">
        <v>5</v>
      </c>
      <c r="L3" s="72" t="s">
        <v>6</v>
      </c>
      <c r="M3" s="73"/>
      <c r="N3" s="73"/>
      <c r="O3" s="73"/>
      <c r="P3" s="74"/>
      <c r="Q3" s="75" t="s">
        <v>7</v>
      </c>
      <c r="R3" s="56" t="s">
        <v>8</v>
      </c>
      <c r="S3" s="56" t="s">
        <v>9</v>
      </c>
      <c r="T3" s="13" t="s">
        <v>10</v>
      </c>
    </row>
    <row r="4" spans="1:20" ht="15.75" x14ac:dyDescent="0.25">
      <c r="A4" s="14"/>
      <c r="B4" s="59"/>
      <c r="C4" s="59"/>
      <c r="D4" s="59"/>
      <c r="E4" s="59"/>
      <c r="F4" s="59"/>
      <c r="G4" s="59"/>
      <c r="H4" s="59"/>
      <c r="I4" s="59"/>
      <c r="J4" s="15"/>
      <c r="K4" s="70"/>
      <c r="L4" s="16"/>
      <c r="M4" s="17"/>
      <c r="N4" s="16"/>
      <c r="O4" s="16"/>
      <c r="P4" s="16"/>
      <c r="Q4" s="76"/>
      <c r="R4" s="57"/>
      <c r="S4" s="57"/>
      <c r="T4" s="13"/>
    </row>
    <row r="5" spans="1:20" ht="15.75" x14ac:dyDescent="0.25">
      <c r="A5" s="14"/>
      <c r="B5" s="18"/>
      <c r="C5" s="19"/>
      <c r="D5" s="19"/>
      <c r="E5" s="19"/>
      <c r="F5" s="19"/>
      <c r="G5" s="15"/>
      <c r="H5" s="15"/>
      <c r="I5" s="15"/>
      <c r="J5" s="15"/>
      <c r="K5" s="70"/>
      <c r="L5" s="16"/>
      <c r="M5" s="17"/>
      <c r="N5" s="16"/>
      <c r="O5" s="16"/>
      <c r="P5" s="16"/>
      <c r="Q5" s="76"/>
      <c r="R5" s="57"/>
      <c r="S5" s="57"/>
      <c r="T5" s="13"/>
    </row>
    <row r="6" spans="1:20" ht="15.75" x14ac:dyDescent="0.25">
      <c r="A6" s="20"/>
      <c r="B6" s="21"/>
      <c r="C6" s="22"/>
      <c r="D6" s="60" t="s">
        <v>11</v>
      </c>
      <c r="E6" s="60"/>
      <c r="F6" s="60"/>
      <c r="G6" s="23" t="s">
        <v>12</v>
      </c>
      <c r="H6" s="61" t="s">
        <v>13</v>
      </c>
      <c r="I6" s="61"/>
      <c r="J6" s="61"/>
      <c r="K6" s="70"/>
      <c r="L6" s="62" t="s">
        <v>14</v>
      </c>
      <c r="M6" s="62"/>
      <c r="N6" s="62"/>
      <c r="O6" s="62"/>
      <c r="P6" s="63" t="s">
        <v>15</v>
      </c>
      <c r="Q6" s="76"/>
      <c r="R6" s="57"/>
      <c r="S6" s="57"/>
      <c r="T6" s="55" t="s">
        <v>16</v>
      </c>
    </row>
    <row r="7" spans="1:20" ht="47.25" x14ac:dyDescent="0.25">
      <c r="A7" s="20"/>
      <c r="B7" s="21"/>
      <c r="C7" s="22">
        <v>111</v>
      </c>
      <c r="D7" s="22">
        <v>121</v>
      </c>
      <c r="E7" s="22">
        <v>122</v>
      </c>
      <c r="F7" s="22">
        <v>124</v>
      </c>
      <c r="G7" s="23" t="s">
        <v>17</v>
      </c>
      <c r="H7" s="23">
        <v>121</v>
      </c>
      <c r="I7" s="23">
        <v>122</v>
      </c>
      <c r="J7" s="23">
        <v>124</v>
      </c>
      <c r="K7" s="71"/>
      <c r="L7" s="23" t="s">
        <v>18</v>
      </c>
      <c r="M7" s="24" t="s">
        <v>19</v>
      </c>
      <c r="N7" s="25" t="s">
        <v>20</v>
      </c>
      <c r="O7" s="25" t="s">
        <v>21</v>
      </c>
      <c r="P7" s="64"/>
      <c r="Q7" s="77"/>
      <c r="R7" s="58"/>
      <c r="S7" s="58"/>
      <c r="T7" s="55"/>
    </row>
    <row r="8" spans="1:20" s="32" customFormat="1" ht="15" customHeight="1" x14ac:dyDescent="0.25">
      <c r="A8" s="35">
        <v>63</v>
      </c>
      <c r="B8" s="36" t="s">
        <v>22</v>
      </c>
      <c r="C8" s="26">
        <f>'[1]Свод '!$J$60/1000</f>
        <v>1565.6191166996141</v>
      </c>
      <c r="D8" s="26">
        <f t="shared" ref="D8" si="0">(C8-C8*10%)*6%</f>
        <v>84.543432301779163</v>
      </c>
      <c r="E8" s="26">
        <f t="shared" ref="E8" si="1">(C8-C8*10%)*3.5%</f>
        <v>49.317002176037853</v>
      </c>
      <c r="F8" s="26">
        <f t="shared" ref="F8" si="2">C8*2%</f>
        <v>31.312382333992282</v>
      </c>
      <c r="G8" s="27">
        <f>'[2]Свод '!$L$61</f>
        <v>18784.413722239293</v>
      </c>
      <c r="H8" s="27">
        <f t="shared" ref="H8" si="3">(G8-G8*10%)*6%</f>
        <v>1014.3583410009218</v>
      </c>
      <c r="I8" s="27">
        <f t="shared" ref="I8" si="4">(G8-G8*10%)*3.5%</f>
        <v>591.7090322505378</v>
      </c>
      <c r="J8" s="27">
        <f t="shared" ref="J8" si="5">G8*2%</f>
        <v>375.68827444478586</v>
      </c>
      <c r="K8" s="27">
        <f t="shared" ref="K8" si="6">G8+H8+I8+J8</f>
        <v>20766.169369935542</v>
      </c>
      <c r="L8" s="33">
        <v>337.9</v>
      </c>
      <c r="M8" s="34">
        <v>61.6</v>
      </c>
      <c r="N8" s="34">
        <v>211</v>
      </c>
      <c r="O8" s="28">
        <v>161</v>
      </c>
      <c r="P8" s="29"/>
      <c r="Q8" s="30"/>
      <c r="R8" s="31"/>
      <c r="S8" s="31"/>
      <c r="T8" s="13">
        <f t="shared" ref="T8" si="7">K8+L8+M8+N8+O8+Q8+P8+R8+S8</f>
        <v>21537.669369935542</v>
      </c>
    </row>
    <row r="9" spans="1:20" s="32" customFormat="1" ht="15.75" hidden="1" x14ac:dyDescent="0.25">
      <c r="A9" s="35">
        <v>64</v>
      </c>
      <c r="B9" s="36"/>
      <c r="C9" s="26"/>
      <c r="D9" s="26"/>
      <c r="E9" s="26"/>
      <c r="F9" s="26"/>
      <c r="G9" s="27"/>
      <c r="H9" s="27"/>
      <c r="I9" s="27"/>
      <c r="J9" s="27"/>
      <c r="K9" s="27"/>
      <c r="L9" s="33"/>
      <c r="M9" s="34"/>
      <c r="N9" s="34"/>
      <c r="O9" s="28"/>
      <c r="P9" s="29"/>
      <c r="Q9" s="30"/>
      <c r="R9" s="31"/>
      <c r="S9" s="31"/>
      <c r="T9" s="13"/>
    </row>
    <row r="10" spans="1:20" ht="18.75" x14ac:dyDescent="0.3">
      <c r="A10" s="42"/>
      <c r="B10" s="42"/>
      <c r="C10" s="44"/>
      <c r="D10" s="44"/>
      <c r="E10" s="44"/>
      <c r="F10" s="44"/>
      <c r="G10" s="45"/>
      <c r="H10" s="45"/>
      <c r="I10" s="45"/>
      <c r="J10" s="45"/>
      <c r="K10" s="39"/>
      <c r="L10" s="39"/>
      <c r="M10" s="46"/>
      <c r="N10" s="39"/>
      <c r="O10" s="40"/>
      <c r="P10" s="40"/>
      <c r="Q10" s="40"/>
      <c r="R10" s="40"/>
      <c r="S10" s="40"/>
      <c r="T10" s="41"/>
    </row>
    <row r="11" spans="1:20" ht="15.75" x14ac:dyDescent="0.25">
      <c r="A11" s="37"/>
      <c r="B11" s="47"/>
      <c r="C11" s="48"/>
      <c r="D11" s="48"/>
      <c r="E11" s="48"/>
      <c r="F11" s="48"/>
      <c r="G11" s="49"/>
      <c r="H11" s="49"/>
      <c r="I11" s="49"/>
      <c r="J11" s="49"/>
      <c r="K11" s="49"/>
      <c r="L11" s="49"/>
      <c r="M11" s="43"/>
      <c r="N11" s="40"/>
      <c r="O11" s="40"/>
      <c r="P11" s="40"/>
      <c r="Q11" s="40"/>
      <c r="R11" s="40"/>
      <c r="S11" s="40"/>
      <c r="T11" s="41"/>
    </row>
    <row r="12" spans="1:20" ht="15.75" x14ac:dyDescent="0.25">
      <c r="A12" s="37"/>
      <c r="B12" s="47"/>
      <c r="C12" s="48"/>
      <c r="D12" s="48"/>
      <c r="E12" s="48"/>
      <c r="F12" s="48"/>
      <c r="G12" s="49"/>
      <c r="H12" s="49"/>
      <c r="I12" s="49"/>
      <c r="J12" s="49"/>
      <c r="K12" s="49"/>
      <c r="L12" s="49"/>
      <c r="M12" s="46"/>
      <c r="N12" s="40"/>
      <c r="O12" s="40"/>
      <c r="P12" s="40"/>
      <c r="Q12" s="40"/>
      <c r="R12" s="40"/>
      <c r="S12" s="40"/>
      <c r="T12" s="41"/>
    </row>
    <row r="13" spans="1:20" ht="15.75" x14ac:dyDescent="0.25">
      <c r="A13" s="37"/>
      <c r="B13" s="37"/>
      <c r="C13" s="38"/>
      <c r="D13" s="38"/>
      <c r="E13" s="38"/>
      <c r="F13" s="38"/>
      <c r="G13" s="39"/>
      <c r="H13" s="39"/>
      <c r="I13" s="39"/>
      <c r="J13" s="39"/>
      <c r="K13" s="39"/>
      <c r="L13" s="39"/>
      <c r="M13" s="43"/>
      <c r="N13" s="40"/>
      <c r="O13" s="40"/>
      <c r="P13" s="40"/>
      <c r="Q13" s="40"/>
      <c r="R13" s="40"/>
      <c r="S13" s="40"/>
      <c r="T13" s="41"/>
    </row>
    <row r="14" spans="1:20" x14ac:dyDescent="0.25">
      <c r="M14" s="52"/>
    </row>
    <row r="15" spans="1:20" x14ac:dyDescent="0.25">
      <c r="M15" s="52"/>
    </row>
  </sheetData>
  <mergeCells count="14">
    <mergeCell ref="B1:J1"/>
    <mergeCell ref="B2:O2"/>
    <mergeCell ref="H3:J3"/>
    <mergeCell ref="K3:K7"/>
    <mergeCell ref="L3:P3"/>
    <mergeCell ref="T6:T7"/>
    <mergeCell ref="R3:R7"/>
    <mergeCell ref="S3:S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2022-11-11T07:48:24Z</dcterms:modified>
</cp:coreProperties>
</file>